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be\Documents\"/>
    </mc:Choice>
  </mc:AlternateContent>
  <xr:revisionPtr revIDLastSave="0" documentId="13_ncr:1_{F751B751-B48C-42BA-9DD4-85FDB01233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N8" i="1"/>
  <c r="N20" i="1"/>
  <c r="I6" i="1"/>
  <c r="D26" i="1" l="1"/>
  <c r="N17" i="1"/>
  <c r="N16" i="1"/>
  <c r="N15" i="1"/>
  <c r="N5" i="1"/>
  <c r="N4" i="1"/>
  <c r="N3" i="1"/>
  <c r="B6" i="1"/>
  <c r="C6" i="1"/>
  <c r="D6" i="1"/>
  <c r="E6" i="1"/>
  <c r="F6" i="1"/>
  <c r="I18" i="1" l="1"/>
  <c r="B26" i="1"/>
  <c r="G18" i="1"/>
  <c r="G6" i="1"/>
  <c r="M18" i="1"/>
  <c r="L18" i="1"/>
  <c r="K18" i="1"/>
  <c r="J18" i="1"/>
  <c r="H18" i="1"/>
  <c r="F18" i="1"/>
  <c r="E18" i="1"/>
  <c r="D18" i="1"/>
  <c r="C18" i="1"/>
  <c r="B18" i="1"/>
  <c r="M6" i="1"/>
  <c r="L6" i="1"/>
  <c r="K6" i="1"/>
  <c r="J6" i="1"/>
  <c r="H6" i="1"/>
  <c r="D25" i="1" l="1"/>
  <c r="D27" i="1" s="1"/>
  <c r="B25" i="1"/>
  <c r="B27" i="1" s="1"/>
  <c r="F26" i="1"/>
  <c r="F25" i="1" l="1"/>
</calcChain>
</file>

<file path=xl/sharedStrings.xml><?xml version="1.0" encoding="utf-8"?>
<sst xmlns="http://schemas.openxmlformats.org/spreadsheetml/2006/main" count="46" uniqueCount="27">
  <si>
    <t>Jan</t>
  </si>
  <si>
    <t>Feb</t>
  </si>
  <si>
    <t>March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</si>
  <si>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</si>
  <si>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</si>
  <si>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</si>
  <si>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</si>
  <si>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</si>
  <si>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</si>
  <si>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</si>
  <si>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</si>
  <si>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</si>
  <si>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Passes</t>
  </si>
  <si>
    <t>Greens Fee</t>
  </si>
  <si>
    <t>Cart Fee</t>
  </si>
  <si>
    <t>TOTAL</t>
  </si>
  <si>
    <t>Rounds</t>
  </si>
  <si>
    <t>Revenue</t>
  </si>
  <si>
    <t>+/-</t>
  </si>
  <si>
    <t>Revenue Per Round</t>
  </si>
  <si>
    <t>CIP</t>
  </si>
  <si>
    <t>Days Open</t>
  </si>
  <si>
    <t>NOTES</t>
  </si>
  <si>
    <t>We were open a total of 11 more days in 2020</t>
  </si>
  <si>
    <t>We did 6,012 less rounds in 2021</t>
  </si>
  <si>
    <t>Our revenue per round was $3.36 higher in 2021</t>
  </si>
  <si>
    <t>In 2021, including CIP we generated $8,077.79 less in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</si>
</sst>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Font="1"/>
    <xf numFmtId="164" fontId="1" fillId="0" borderId="0" xfId="0" applyNumberFormat="1" applyFont="1"/>
    <xf numFmtId="164" fontId="0" fillId="0" borderId="1" xfId="0" applyNumberFormat="1" applyBorder="1"/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3" fontId="0" fillId="0" borderId="1" xfId="0" applyNumberFormat="1" applyBorder="1"/>
    <xf numFmtId="164" fontId="0" fillId="0" borderId="0" xfId="0" applyNumberFormat="1" applyBorder="1"/>
    <xf numFmtId="164" fontId="1" fillId="0" borderId="0" xfId="0" applyNumberFormat="1" applyFont="1" applyBorder="1"/>
    <xf numFmtId="0" fontId="0" fillId="0" borderId="0" xfId="0" applyBorder="1"/>
    <xf numFmtId="3" fontId="0" fillId="0" borderId="0" xfId="0" applyNumberFormat="1" applyBorder="1"/>
    <xf numFmtId="164" fontId="0" fillId="0" borderId="0" xfId="0" applyNumberFormat="1"/>
    <xf numFmtId="0" fontId="3" fillId="0" borderId="0" xfId="0" applyFont="1"/>
    <xf numFmtId="0" fontId="0" fillId="0" borderId="0" xfId="0" applyAlignment="1">
      <alignment horizontal="center"/>
    </xf>
    <xf numFmtId="1" fontId="3" fillId="0" borderId="0" xfId="0" applyNumberFormat="1" applyFont="1"/>
    <xf numFmtId="4" fontId="0" fillId="0" borderId="0" xfId="0" applyNumberFormat="1"/>
    <xf numFmtId="1" fontId="0" fillId="0" borderId="1" xfId="0" applyNumberFormat="1" applyFill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2"/>
  <sheetViews>
    <sheetView tabSelected="1" topLeftCell="A4" workbookViewId="0">
      <selection activeCell="E19" sqref="E19"/>
    </sheetView>
  </sheetViews>
  <sheetFormatPr defaultRowHeight="15" x14ac:dyDescent="0.25"/>
  <cols>
    <col min="1" max="1" width="19.7109375" customWidth="1"/>
    <col min="2" max="2" width="12.7109375" bestFit="1" customWidth="1"/>
    <col min="3" max="3" width="10.140625" bestFit="1" customWidth="1"/>
    <col min="4" max="4" width="12.7109375" bestFit="1" customWidth="1"/>
    <col min="5" max="11" width="11.140625" bestFit="1" customWidth="1"/>
    <col min="12" max="13" width="10.140625" bestFit="1" customWidth="1"/>
    <col min="14" max="14" width="11.85546875" bestFit="1" customWidth="1"/>
  </cols>
  <sheetData>
    <row r="1" spans="1:18" x14ac:dyDescent="0.25">
      <c r="G1" s="1">
        <v>2020</v>
      </c>
    </row>
    <row r="2" spans="1:18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</row>
    <row r="3" spans="1:18" x14ac:dyDescent="0.25">
      <c r="A3" s="2" t="s">
        <v>12</v>
      </c>
      <c r="B3" s="4">
        <v>0</v>
      </c>
      <c r="C3" s="4">
        <v>0</v>
      </c>
      <c r="D3" s="4">
        <v>96225</v>
      </c>
      <c r="E3" s="4">
        <v>19195</v>
      </c>
      <c r="F3" s="4">
        <v>19705</v>
      </c>
      <c r="G3" s="4">
        <v>7005</v>
      </c>
      <c r="H3" s="4">
        <v>125</v>
      </c>
      <c r="I3" s="4">
        <v>0</v>
      </c>
      <c r="J3" s="4">
        <v>25</v>
      </c>
      <c r="K3" s="4">
        <v>0</v>
      </c>
      <c r="L3" s="4">
        <v>0</v>
      </c>
      <c r="M3" s="4">
        <v>0</v>
      </c>
      <c r="N3" s="15">
        <f>SUM(B3:M3)</f>
        <v>142280</v>
      </c>
    </row>
    <row r="4" spans="1:18" x14ac:dyDescent="0.25">
      <c r="A4" s="2" t="s">
        <v>13</v>
      </c>
      <c r="B4" s="4">
        <v>0</v>
      </c>
      <c r="C4" s="4">
        <v>6762.5</v>
      </c>
      <c r="D4" s="4">
        <v>23053.25</v>
      </c>
      <c r="E4" s="4">
        <v>46419</v>
      </c>
      <c r="F4" s="4">
        <v>83459.5</v>
      </c>
      <c r="G4" s="4">
        <v>112662.95</v>
      </c>
      <c r="H4" s="4">
        <v>106111.35</v>
      </c>
      <c r="I4" s="4">
        <v>96739.05</v>
      </c>
      <c r="J4" s="4">
        <v>101493.25</v>
      </c>
      <c r="K4" s="4">
        <v>56040.1</v>
      </c>
      <c r="L4" s="4">
        <v>31946.1</v>
      </c>
      <c r="M4" s="4">
        <v>6197.75</v>
      </c>
      <c r="N4" s="15">
        <f t="shared" ref="N4:N5" si="0">SUM(B4:M4)</f>
        <v>670884.80000000005</v>
      </c>
    </row>
    <row r="5" spans="1:18" x14ac:dyDescent="0.25">
      <c r="A5" s="2" t="s">
        <v>14</v>
      </c>
      <c r="B5" s="4">
        <v>0</v>
      </c>
      <c r="C5" s="4">
        <v>3022.6</v>
      </c>
      <c r="D5" s="4">
        <v>13268.34</v>
      </c>
      <c r="E5" s="4">
        <v>17735.64</v>
      </c>
      <c r="F5" s="4">
        <v>36827.11</v>
      </c>
      <c r="G5" s="4">
        <v>59992.33</v>
      </c>
      <c r="H5" s="4">
        <v>68558.34</v>
      </c>
      <c r="I5" s="4">
        <v>63845.42</v>
      </c>
      <c r="J5" s="4">
        <v>60281</v>
      </c>
      <c r="K5" s="4">
        <v>43030.98</v>
      </c>
      <c r="L5" s="4">
        <v>29352.02</v>
      </c>
      <c r="M5" s="4">
        <v>6448.45</v>
      </c>
      <c r="N5" s="15">
        <f t="shared" si="0"/>
        <v>402362.23</v>
      </c>
    </row>
    <row r="6" spans="1:18" x14ac:dyDescent="0.25">
      <c r="A6" s="1" t="s">
        <v>15</v>
      </c>
      <c r="B6" s="3">
        <f t="shared" ref="B6:G6" si="1">SUM(B3:B5)</f>
        <v>0</v>
      </c>
      <c r="C6" s="3">
        <f t="shared" si="1"/>
        <v>9785.1</v>
      </c>
      <c r="D6" s="3">
        <f t="shared" si="1"/>
        <v>132546.59</v>
      </c>
      <c r="E6" s="3">
        <f t="shared" si="1"/>
        <v>83349.64</v>
      </c>
      <c r="F6" s="3">
        <f t="shared" si="1"/>
        <v>139991.60999999999</v>
      </c>
      <c r="G6" s="3">
        <f t="shared" si="1"/>
        <v>179660.28</v>
      </c>
      <c r="H6" s="3">
        <f t="shared" ref="H6:M6" si="2">SUM(H3:H5)</f>
        <v>174794.69</v>
      </c>
      <c r="I6" s="3">
        <f t="shared" si="2"/>
        <v>160584.47</v>
      </c>
      <c r="J6" s="3">
        <f t="shared" si="2"/>
        <v>161799.25</v>
      </c>
      <c r="K6" s="3">
        <f t="shared" si="2"/>
        <v>99071.08</v>
      </c>
      <c r="L6" s="3">
        <f t="shared" si="2"/>
        <v>61298.119999999995</v>
      </c>
      <c r="M6" s="3">
        <f t="shared" si="2"/>
        <v>12646.2</v>
      </c>
    </row>
    <row r="7" spans="1:18" x14ac:dyDescent="0.25">
      <c r="A7" s="1"/>
    </row>
    <row r="8" spans="1:18" x14ac:dyDescent="0.25">
      <c r="A8" s="1" t="s">
        <v>21</v>
      </c>
      <c r="B8" s="20">
        <v>0</v>
      </c>
      <c r="C8" s="20">
        <v>5</v>
      </c>
      <c r="D8" s="21">
        <v>23</v>
      </c>
      <c r="E8" s="21">
        <v>27</v>
      </c>
      <c r="F8" s="21">
        <v>30</v>
      </c>
      <c r="G8" s="21">
        <v>30</v>
      </c>
      <c r="H8" s="21">
        <v>31</v>
      </c>
      <c r="I8" s="21">
        <v>29</v>
      </c>
      <c r="J8" s="21">
        <v>30</v>
      </c>
      <c r="K8" s="21">
        <v>28</v>
      </c>
      <c r="L8" s="21">
        <v>28</v>
      </c>
      <c r="M8" s="21">
        <v>8</v>
      </c>
      <c r="N8" s="18">
        <f>SUM(B8:M8)</f>
        <v>269</v>
      </c>
    </row>
    <row r="9" spans="1:18" x14ac:dyDescent="0.25">
      <c r="A9" s="1" t="s">
        <v>16</v>
      </c>
      <c r="B9" s="10">
        <v>0</v>
      </c>
      <c r="C9" s="10">
        <v>395</v>
      </c>
      <c r="D9" s="10">
        <v>1960</v>
      </c>
      <c r="E9" s="10">
        <v>3114</v>
      </c>
      <c r="F9" s="10">
        <v>5327</v>
      </c>
      <c r="G9" s="10">
        <v>9034</v>
      </c>
      <c r="H9" s="10">
        <v>7784</v>
      </c>
      <c r="I9" s="10">
        <v>6744</v>
      </c>
      <c r="J9" s="10">
        <v>6706</v>
      </c>
      <c r="K9" s="10">
        <v>4717</v>
      </c>
      <c r="L9" s="10">
        <v>3230</v>
      </c>
      <c r="M9" s="10">
        <v>779</v>
      </c>
      <c r="N9" s="15"/>
      <c r="R9" s="11"/>
    </row>
    <row r="10" spans="1:18" x14ac:dyDescent="0.25">
      <c r="R10" s="11"/>
    </row>
    <row r="11" spans="1:18" x14ac:dyDescent="0.25">
      <c r="R11" s="11"/>
    </row>
    <row r="12" spans="1:18" x14ac:dyDescent="0.25">
      <c r="R12" s="12"/>
    </row>
    <row r="13" spans="1:18" x14ac:dyDescent="0.25">
      <c r="G13" s="1">
        <v>2021</v>
      </c>
      <c r="R13" s="13"/>
    </row>
    <row r="14" spans="1:18" x14ac:dyDescent="0.25">
      <c r="B14" t="s">
        <v>0</v>
      </c>
      <c r="C14" t="s">
        <v>1</v>
      </c>
      <c r="D14" t="s">
        <v>2</v>
      </c>
      <c r="E14" t="s">
        <v>3</v>
      </c>
      <c r="F14" t="s">
        <v>4</v>
      </c>
      <c r="G14" t="s">
        <v>5</v>
      </c>
      <c r="H14" t="s">
        <v>6</v>
      </c>
      <c r="I14" t="s">
        <v>7</v>
      </c>
      <c r="J14" t="s">
        <v>8</v>
      </c>
      <c r="K14" t="s">
        <v>9</v>
      </c>
      <c r="L14" t="s">
        <v>10</v>
      </c>
      <c r="M14" t="s">
        <v>11</v>
      </c>
      <c r="R14" s="14"/>
    </row>
    <row r="15" spans="1:18" x14ac:dyDescent="0.25">
      <c r="A15" s="2" t="s">
        <v>12</v>
      </c>
      <c r="B15" s="4">
        <v>0</v>
      </c>
      <c r="C15" s="4">
        <v>0</v>
      </c>
      <c r="D15" s="4">
        <v>136500</v>
      </c>
      <c r="E15" s="4">
        <v>28110</v>
      </c>
      <c r="F15" s="4">
        <v>6300</v>
      </c>
      <c r="G15" s="4">
        <v>4910</v>
      </c>
      <c r="H15" s="4">
        <v>1185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15">
        <f t="shared" ref="N15:N17" si="3">SUM(B15:M15)</f>
        <v>177005</v>
      </c>
    </row>
    <row r="16" spans="1:18" x14ac:dyDescent="0.25">
      <c r="A16" s="2" t="s">
        <v>13</v>
      </c>
      <c r="B16" s="4">
        <v>0</v>
      </c>
      <c r="C16" s="4">
        <v>0</v>
      </c>
      <c r="D16" s="4">
        <v>13439.75</v>
      </c>
      <c r="E16" s="4">
        <v>70563.94</v>
      </c>
      <c r="F16" s="4">
        <v>89986.65</v>
      </c>
      <c r="G16" s="4">
        <v>107013.48</v>
      </c>
      <c r="H16" s="4">
        <v>87447</v>
      </c>
      <c r="I16" s="4">
        <v>103409.88</v>
      </c>
      <c r="J16" s="4">
        <v>88730.28</v>
      </c>
      <c r="K16" s="4">
        <v>78226.039999999994</v>
      </c>
      <c r="L16" s="4">
        <v>26159.72</v>
      </c>
      <c r="M16" s="4">
        <v>7403</v>
      </c>
      <c r="N16" s="15">
        <f t="shared" si="3"/>
        <v>672379.74</v>
      </c>
    </row>
    <row r="17" spans="1:14" x14ac:dyDescent="0.25">
      <c r="A17" s="2" t="s">
        <v>14</v>
      </c>
      <c r="B17" s="4">
        <v>0</v>
      </c>
      <c r="C17" s="4">
        <v>0</v>
      </c>
      <c r="D17" s="4">
        <v>9799.5</v>
      </c>
      <c r="E17" s="4">
        <v>36244.5</v>
      </c>
      <c r="F17" s="4">
        <v>51147</v>
      </c>
      <c r="G17" s="4">
        <v>58888</v>
      </c>
      <c r="H17" s="4">
        <v>49320.5</v>
      </c>
      <c r="I17" s="4">
        <v>52115</v>
      </c>
      <c r="J17" s="4">
        <v>46252</v>
      </c>
      <c r="K17" s="4">
        <v>42575</v>
      </c>
      <c r="L17" s="4">
        <v>16127</v>
      </c>
      <c r="M17" s="4">
        <v>3719</v>
      </c>
      <c r="N17" s="15">
        <f t="shared" si="3"/>
        <v>366187.5</v>
      </c>
    </row>
    <row r="18" spans="1:14" x14ac:dyDescent="0.25">
      <c r="A18" s="1" t="s">
        <v>15</v>
      </c>
      <c r="B18" s="3">
        <f t="shared" ref="B18:M18" si="4">SUM(B15:B17)</f>
        <v>0</v>
      </c>
      <c r="C18" s="3">
        <f t="shared" si="4"/>
        <v>0</v>
      </c>
      <c r="D18" s="3">
        <f t="shared" si="4"/>
        <v>159739.25</v>
      </c>
      <c r="E18" s="3">
        <f t="shared" si="4"/>
        <v>134918.44</v>
      </c>
      <c r="F18" s="3">
        <f t="shared" si="4"/>
        <v>147433.65</v>
      </c>
      <c r="G18" s="3">
        <f t="shared" si="4"/>
        <v>170811.47999999998</v>
      </c>
      <c r="H18" s="3">
        <f t="shared" si="4"/>
        <v>137952.5</v>
      </c>
      <c r="I18" s="3">
        <f t="shared" si="4"/>
        <v>155524.88</v>
      </c>
      <c r="J18" s="3">
        <f t="shared" si="4"/>
        <v>134982.28</v>
      </c>
      <c r="K18" s="3">
        <f t="shared" si="4"/>
        <v>120801.04</v>
      </c>
      <c r="L18" s="3">
        <f t="shared" si="4"/>
        <v>42286.720000000001</v>
      </c>
      <c r="M18" s="3">
        <f t="shared" si="4"/>
        <v>11122</v>
      </c>
    </row>
    <row r="19" spans="1:14" x14ac:dyDescent="0.25">
      <c r="A19" s="1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4" x14ac:dyDescent="0.25">
      <c r="A20" s="1" t="s">
        <v>21</v>
      </c>
      <c r="B20" s="21">
        <v>0</v>
      </c>
      <c r="C20" s="21">
        <v>0</v>
      </c>
      <c r="D20" s="21">
        <v>9</v>
      </c>
      <c r="E20" s="21">
        <v>30</v>
      </c>
      <c r="F20" s="21">
        <v>31</v>
      </c>
      <c r="G20" s="21">
        <v>30</v>
      </c>
      <c r="H20" s="21">
        <v>30</v>
      </c>
      <c r="I20" s="21">
        <v>29</v>
      </c>
      <c r="J20" s="21">
        <v>30</v>
      </c>
      <c r="K20" s="21">
        <v>30</v>
      </c>
      <c r="L20" s="21">
        <v>28</v>
      </c>
      <c r="M20" s="21">
        <v>11</v>
      </c>
      <c r="N20" s="18">
        <f>SUM(B20:M20)</f>
        <v>258</v>
      </c>
    </row>
    <row r="21" spans="1:14" x14ac:dyDescent="0.25">
      <c r="A21" s="1" t="s">
        <v>16</v>
      </c>
      <c r="B21" s="10">
        <v>0</v>
      </c>
      <c r="C21" s="10">
        <v>0</v>
      </c>
      <c r="D21" s="10">
        <v>1151</v>
      </c>
      <c r="E21" s="10">
        <v>4928</v>
      </c>
      <c r="F21" s="10">
        <v>5926</v>
      </c>
      <c r="G21" s="10">
        <v>6791</v>
      </c>
      <c r="H21" s="10">
        <v>5885</v>
      </c>
      <c r="I21" s="10">
        <v>6554</v>
      </c>
      <c r="J21" s="10">
        <v>5259</v>
      </c>
      <c r="K21" s="10">
        <v>4692</v>
      </c>
      <c r="L21" s="10">
        <v>1999</v>
      </c>
      <c r="M21" s="10">
        <v>593</v>
      </c>
      <c r="N21" s="15"/>
    </row>
    <row r="24" spans="1:14" x14ac:dyDescent="0.25">
      <c r="B24" s="6">
        <v>2020</v>
      </c>
      <c r="C24" s="6"/>
      <c r="D24" s="6">
        <v>2021</v>
      </c>
      <c r="F24" s="7" t="s">
        <v>18</v>
      </c>
      <c r="I24" s="16" t="s">
        <v>22</v>
      </c>
      <c r="J24" t="s">
        <v>23</v>
      </c>
    </row>
    <row r="25" spans="1:14" x14ac:dyDescent="0.25">
      <c r="A25" s="1" t="s">
        <v>17</v>
      </c>
      <c r="B25" s="5">
        <f>SUM(B6:M6)</f>
        <v>1215527.03</v>
      </c>
      <c r="C25" s="5"/>
      <c r="D25" s="5">
        <f>SUM(B18:M18)</f>
        <v>1215572.24</v>
      </c>
      <c r="F25" s="5">
        <f>D25-B25</f>
        <v>45.209999999962747</v>
      </c>
      <c r="J25" t="s">
        <v>24</v>
      </c>
    </row>
    <row r="26" spans="1:14" x14ac:dyDescent="0.25">
      <c r="A26" s="1" t="s">
        <v>16</v>
      </c>
      <c r="B26" s="8">
        <f>SUM(B9:M9)</f>
        <v>49790</v>
      </c>
      <c r="C26" s="8"/>
      <c r="D26" s="8">
        <f>SUM(B21:M21)</f>
        <v>43778</v>
      </c>
      <c r="E26" s="9"/>
      <c r="F26" s="8">
        <f>D26-B26</f>
        <v>-6012</v>
      </c>
      <c r="J26" t="s">
        <v>25</v>
      </c>
    </row>
    <row r="27" spans="1:14" x14ac:dyDescent="0.25">
      <c r="A27" s="16" t="s">
        <v>19</v>
      </c>
      <c r="B27" s="5">
        <f>B25/B26</f>
        <v>24.413075517172125</v>
      </c>
      <c r="C27" s="17"/>
      <c r="D27" s="5">
        <f>D25/D26</f>
        <v>27.766737630773449</v>
      </c>
      <c r="F27" s="9"/>
      <c r="J27" t="s">
        <v>26</v>
      </c>
    </row>
    <row r="28" spans="1:14" x14ac:dyDescent="0.25">
      <c r="A28" s="16" t="s">
        <v>20</v>
      </c>
      <c r="B28" s="5">
        <v>71240</v>
      </c>
      <c r="C28" s="5"/>
      <c r="D28" s="5">
        <v>63117</v>
      </c>
      <c r="E28" s="15"/>
      <c r="F28" s="5">
        <f>D28-B28</f>
        <v>-8123</v>
      </c>
    </row>
    <row r="29" spans="1:14" x14ac:dyDescent="0.25">
      <c r="B29" s="19"/>
      <c r="C29" s="19"/>
      <c r="D29" s="19"/>
    </row>
    <row r="30" spans="1:14" x14ac:dyDescent="0.25">
      <c r="B30" s="15"/>
    </row>
    <row r="31" spans="1:14" x14ac:dyDescent="0.25">
      <c r="B31" s="15"/>
    </row>
    <row r="32" spans="1:14" x14ac:dyDescent="0.25">
      <c r="B32" s="15"/>
    </row>
  </sheetData>
  <phoneticPr fontId="2" type="noConversion"/>
  <pageMargins left="0.7" right="0.7" top="0.75" bottom="0.75" header="0.3" footer="0.3"/>
  <pageSetup scale="79" orientation="landscape" r:id="rId1"/>
  <headerFooter>
    <oddHeader>&amp;CRevenue Comparison 2018-2019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Bayram</dc:creator>
  <cp:lastModifiedBy>Marc Bayram</cp:lastModifiedBy>
  <cp:lastPrinted>2021-11-14T15:01:56Z</cp:lastPrinted>
  <dcterms:created xsi:type="dcterms:W3CDTF">2019-04-16T10:12:29Z</dcterms:created>
  <dcterms:modified xsi:type="dcterms:W3CDTF">2021-12-21T23:16:00Z</dcterms:modified>
</cp:coreProperties>
</file>